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795" yWindow="6225" windowWidth="20730" windowHeight="6210"/>
  </bookViews>
  <sheets>
    <sheet name="有账无实" sheetId="11" r:id="rId1"/>
    <sheet name="Sheet1" sheetId="12" r:id="rId2"/>
  </sheets>
  <definedNames>
    <definedName name="_xlnm._FilterDatabase" localSheetId="0" hidden="1">有账无实!$A$3:$O$19</definedName>
  </definedNames>
  <calcPr calcId="124519"/>
</workbook>
</file>

<file path=xl/calcChain.xml><?xml version="1.0" encoding="utf-8"?>
<calcChain xmlns="http://schemas.openxmlformats.org/spreadsheetml/2006/main">
  <c r="K13" i="11"/>
  <c r="L12"/>
  <c r="K11"/>
  <c r="L8"/>
  <c r="L19" s="1"/>
  <c r="H19"/>
  <c r="G19"/>
  <c r="K12"/>
  <c r="K19" l="1"/>
</calcChain>
</file>

<file path=xl/sharedStrings.xml><?xml version="1.0" encoding="utf-8"?>
<sst xmlns="http://schemas.openxmlformats.org/spreadsheetml/2006/main" count="234" uniqueCount="134">
  <si>
    <t>序号</t>
  </si>
  <si>
    <t>资产名称</t>
  </si>
  <si>
    <t>资产编号</t>
  </si>
  <si>
    <t>坐落位置</t>
  </si>
  <si>
    <t>登记日期</t>
  </si>
  <si>
    <t>资产原值(元)</t>
  </si>
  <si>
    <t>面积(㎡)</t>
  </si>
  <si>
    <t>备注</t>
  </si>
  <si>
    <t>道房</t>
  </si>
  <si>
    <t>工具房、学习室</t>
  </si>
  <si>
    <t>000003189</t>
  </si>
  <si>
    <t>000001549</t>
  </si>
  <si>
    <t>000001559</t>
  </si>
  <si>
    <t>000001019</t>
  </si>
  <si>
    <t>000001025</t>
  </si>
  <si>
    <t>000001046</t>
  </si>
  <si>
    <t>000001513</t>
  </si>
  <si>
    <t>000001517</t>
  </si>
  <si>
    <t>000001521</t>
  </si>
  <si>
    <t>000001525</t>
  </si>
  <si>
    <t>000001531</t>
  </si>
  <si>
    <t>000002165</t>
  </si>
  <si>
    <t>000001954</t>
  </si>
  <si>
    <t>000001974</t>
  </si>
  <si>
    <t>000001839</t>
  </si>
  <si>
    <t>000001956</t>
  </si>
  <si>
    <t>000002231</t>
  </si>
  <si>
    <t>000002235</t>
  </si>
  <si>
    <t>000002301</t>
  </si>
  <si>
    <t>000002237</t>
  </si>
  <si>
    <t>000002239</t>
  </si>
  <si>
    <t>000002233</t>
  </si>
  <si>
    <t>000002241</t>
  </si>
  <si>
    <t>000002243</t>
  </si>
  <si>
    <t>000002245</t>
  </si>
  <si>
    <t>000002247</t>
  </si>
  <si>
    <t>000002249</t>
  </si>
  <si>
    <t>000002251</t>
  </si>
  <si>
    <t>000002253</t>
  </si>
  <si>
    <t>贵州省白云公路管理段</t>
  </si>
  <si>
    <t>云岩区国有土地上房屋征收管理局</t>
  </si>
  <si>
    <t>征收</t>
  </si>
  <si>
    <t>000002905</t>
  </si>
  <si>
    <t>000001792</t>
  </si>
  <si>
    <t>土地</t>
  </si>
  <si>
    <t>000001641</t>
  </si>
  <si>
    <t>000001689</t>
  </si>
  <si>
    <t>000001637</t>
  </si>
  <si>
    <t>000001343</t>
  </si>
  <si>
    <t>000001407</t>
  </si>
  <si>
    <t>贵阳市野鸭乡马王街144号</t>
  </si>
  <si>
    <t>000001782</t>
  </si>
  <si>
    <t>#贵阳公路管理局2011年12月31日第0261号凭证</t>
  </si>
  <si>
    <t>#贵阳公路管理局2020年6月24日第JZ-06-0107号凭证</t>
  </si>
  <si>
    <t>#花溪公路管理段2017年12月28日第0036号凭证937381.00元；#花溪公路管理段2019年8月日第18号凭证175310.00元（搬迁费）。</t>
  </si>
  <si>
    <t>2018年9月40#凭证</t>
  </si>
  <si>
    <t>2013年3月32#凭证</t>
  </si>
  <si>
    <t>#息烽公路管理段2021年8月27号凭证</t>
  </si>
  <si>
    <t>#2021年4月22日0082964号贵阳局收据；#2023年8月18日贵阳局农行电子回单；2023年8月14号凭证收1120262.47元，2008年9月38号凭证收22705.34元</t>
  </si>
  <si>
    <t>#贵阳公路管理局2016年6月30日第0082824号收据</t>
  </si>
  <si>
    <t>#开阳公路管理段 2008年9月27日 第0038号</t>
  </si>
  <si>
    <t>#2023年12月29日贵阳局农行电子回单，2023年12月71号</t>
  </si>
  <si>
    <t>2019年7月47#凭证</t>
  </si>
  <si>
    <t>#花溪公路管理段2012年06月12日第0018号凭证</t>
  </si>
  <si>
    <t>乌当沙河道班</t>
  </si>
  <si>
    <t>000001981</t>
  </si>
  <si>
    <t>000001978</t>
  </si>
  <si>
    <t>乌当新添大道南段沙河村</t>
  </si>
  <si>
    <t>贵阳龙华房地产开发有限公司</t>
  </si>
  <si>
    <t>乌当龙洞堡道班</t>
  </si>
  <si>
    <t>乌当龙洞堡土地</t>
  </si>
  <si>
    <t>乌当龙洞堡</t>
  </si>
  <si>
    <t>南明区龙洞堡</t>
  </si>
  <si>
    <t>贵州双龙航空港置业有限公司</t>
  </si>
  <si>
    <t>随地面建造物（资产编号000001964）一并置换征收，不再单独补偿</t>
  </si>
  <si>
    <t>花溪燕楼道房</t>
  </si>
  <si>
    <t>000002002</t>
  </si>
  <si>
    <t>房屋</t>
  </si>
  <si>
    <t>花溪燕楼道班</t>
  </si>
  <si>
    <t>花溪区房屋征收局</t>
  </si>
  <si>
    <t>000002005</t>
  </si>
  <si>
    <t>花溪燕楼厕所</t>
  </si>
  <si>
    <t>000002008</t>
  </si>
  <si>
    <t>000001999</t>
  </si>
  <si>
    <t>燕楼道班土地</t>
  </si>
  <si>
    <t>000001708</t>
  </si>
  <si>
    <t>资产类型</t>
    <phoneticPr fontId="6" type="noConversion"/>
  </si>
  <si>
    <t>参与资产处置的外单位</t>
    <phoneticPr fontId="6" type="noConversion"/>
  </si>
  <si>
    <t>房屋</t>
    <phoneticPr fontId="6" type="noConversion"/>
  </si>
  <si>
    <t>马王街144号</t>
    <phoneticPr fontId="6" type="noConversion"/>
  </si>
  <si>
    <t>1983-02-01</t>
    <phoneticPr fontId="6" type="noConversion"/>
  </si>
  <si>
    <t>2018年</t>
    <phoneticPr fontId="6" type="noConversion"/>
  </si>
  <si>
    <t>1984-02-01</t>
    <phoneticPr fontId="6" type="noConversion"/>
  </si>
  <si>
    <t>2001-02-01</t>
    <phoneticPr fontId="6" type="noConversion"/>
  </si>
  <si>
    <t>2014年</t>
    <phoneticPr fontId="6" type="noConversion"/>
  </si>
  <si>
    <t>乌当杨柳湾</t>
    <phoneticPr fontId="18" type="noConversion"/>
  </si>
  <si>
    <t>1979-01-01</t>
    <phoneticPr fontId="18" type="noConversion"/>
  </si>
  <si>
    <t>2010年</t>
    <phoneticPr fontId="6" type="noConversion"/>
  </si>
  <si>
    <t>贵州省乌当公路管理段</t>
    <phoneticPr fontId="6" type="noConversion"/>
  </si>
  <si>
    <t>1980-01-01</t>
    <phoneticPr fontId="18" type="noConversion"/>
  </si>
  <si>
    <t>000001964</t>
    <phoneticPr fontId="6" type="noConversion"/>
  </si>
  <si>
    <t>2003-01-01</t>
    <phoneticPr fontId="18" type="noConversion"/>
  </si>
  <si>
    <t>2012年/2015年</t>
    <phoneticPr fontId="6" type="noConversion"/>
  </si>
  <si>
    <t>贵阳兰祥地产开发有限公司、贵州双龙航空港置业有限公司</t>
    <phoneticPr fontId="6" type="noConversion"/>
  </si>
  <si>
    <t>征收</t>
    <phoneticPr fontId="6" type="noConversion"/>
  </si>
  <si>
    <t>贵阳兰祥地产开发有限公司置换此资产面积1223.66㎡，贵州双龙航空港置业有限公司置换此资产面积80.66㎡；两次置换共置换房屋20套。</t>
    <phoneticPr fontId="6" type="noConversion"/>
  </si>
  <si>
    <t>000001965</t>
    <phoneticPr fontId="6" type="noConversion"/>
  </si>
  <si>
    <t>2012年</t>
    <phoneticPr fontId="6" type="noConversion"/>
  </si>
  <si>
    <t>贵阳兰祥地产开发有限公司</t>
    <phoneticPr fontId="6" type="noConversion"/>
  </si>
  <si>
    <t>土地</t>
    <phoneticPr fontId="6" type="noConversion"/>
  </si>
  <si>
    <t>000001627</t>
    <phoneticPr fontId="6" type="noConversion"/>
  </si>
  <si>
    <t>2015年</t>
    <phoneticPr fontId="6" type="noConversion"/>
  </si>
  <si>
    <t>1992-09-10</t>
    <phoneticPr fontId="6" type="noConversion"/>
  </si>
  <si>
    <t>2000-06-13</t>
    <phoneticPr fontId="18" type="noConversion"/>
  </si>
  <si>
    <t>贵州省花溪公路管理段</t>
    <phoneticPr fontId="6" type="noConversion"/>
  </si>
  <si>
    <t>1978-01-01</t>
    <phoneticPr fontId="6" type="noConversion"/>
  </si>
  <si>
    <t>1978-04-01</t>
    <phoneticPr fontId="6" type="noConversion"/>
  </si>
  <si>
    <t>1978-06-01</t>
    <phoneticPr fontId="6" type="noConversion"/>
  </si>
  <si>
    <t>2000-04-10</t>
    <phoneticPr fontId="18" type="noConversion"/>
  </si>
  <si>
    <t>资产管理单位</t>
  </si>
  <si>
    <t>资产评估价值(元)</t>
    <phoneticPr fontId="6" type="noConversion"/>
  </si>
  <si>
    <t>处置收入(元)</t>
    <phoneticPr fontId="6" type="noConversion"/>
  </si>
  <si>
    <t>合计</t>
    <phoneticPr fontId="6" type="noConversion"/>
  </si>
  <si>
    <t>资产处置
类型</t>
    <phoneticPr fontId="6" type="noConversion"/>
  </si>
  <si>
    <t>此资产在征收时房改给职工</t>
    <phoneticPr fontId="6" type="noConversion"/>
  </si>
  <si>
    <t>采取房屋安置补偿，共补偿安置房6套，安置面积共487.07㎡</t>
    <phoneticPr fontId="6" type="noConversion"/>
  </si>
  <si>
    <t>000001635</t>
    <phoneticPr fontId="6" type="noConversion"/>
  </si>
  <si>
    <t>采取房屋安置补偿，共补偿安置房7套，安置面积共516.49㎡。</t>
    <phoneticPr fontId="6" type="noConversion"/>
  </si>
  <si>
    <t>其中房屋占地面积362.09㎡</t>
    <phoneticPr fontId="6" type="noConversion"/>
  </si>
  <si>
    <t>处置时间</t>
    <phoneticPr fontId="6" type="noConversion"/>
  </si>
  <si>
    <t>对应资产为39㎡学习室及208.02㎡门面</t>
    <phoneticPr fontId="6" type="noConversion"/>
  </si>
  <si>
    <t>对应资产为101.1㎡办公用房及17.03㎡厨房</t>
    <phoneticPr fontId="6" type="noConversion"/>
  </si>
  <si>
    <t>其中93.56平方米作为公产面积采取货币补偿，其余面积在征收时房改给职工</t>
    <phoneticPr fontId="6" type="noConversion"/>
  </si>
  <si>
    <t>贵阳公路管理局待核销处置资产明细表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</si>
</sst>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2">
    <font>
      <sz val="11"/>
      <color rgb="FF000000"/>
      <name val="宋体"/>
      <charset val="134"/>
    </font>
    <font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DengXian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20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color indexed="17"/>
      <name val="等线"/>
      <family val="3"/>
      <charset val="134"/>
    </font>
    <font>
      <sz val="11"/>
      <color indexed="17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DengXian"/>
      <charset val="134"/>
    </font>
    <font>
      <sz val="9"/>
      <name val="宋体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30"/>
      <name val="黑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2"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5" fillId="0" borderId="0"/>
    <xf numFmtId="0" fontId="2" fillId="0" borderId="0">
      <alignment vertical="center"/>
    </xf>
    <xf numFmtId="0" fontId="5" fillId="0" borderId="0"/>
    <xf numFmtId="0" fontId="1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1" fillId="0" borderId="0">
      <alignment vertical="center"/>
    </xf>
    <xf numFmtId="0" fontId="16" fillId="0" borderId="0"/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7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7" fillId="0" borderId="0"/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2" fillId="0" borderId="0"/>
    <xf numFmtId="0" fontId="16" fillId="0" borderId="0">
      <alignment vertical="center"/>
    </xf>
    <xf numFmtId="0" fontId="3" fillId="0" borderId="0">
      <alignment vertical="center"/>
    </xf>
    <xf numFmtId="0" fontId="15" fillId="0" borderId="0"/>
    <xf numFmtId="0" fontId="5" fillId="0" borderId="0"/>
    <xf numFmtId="0" fontId="7" fillId="0" borderId="0"/>
    <xf numFmtId="0" fontId="7" fillId="0" borderId="0"/>
    <xf numFmtId="0" fontId="12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Alignment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</cellXfs>
  <cellStyles count="92">
    <cellStyle name="差_Sheet2 (2)" xfId="1"/>
    <cellStyle name="差_Sheet2 (2)_房屋土地产权登记表 (白云)" xfId="2"/>
    <cellStyle name="差_Sheet2 (2)_房屋土地产权登记表 (花溪)2023.8.4" xfId="3"/>
    <cellStyle name="差_Sheet2 (2)_房屋土地产权登记表 (开阳)" xfId="4"/>
    <cellStyle name="差_Sheet2 (2)_房屋土地产权登记表 (清镇)" xfId="5"/>
    <cellStyle name="差_Sheet2 (2)_房屋土地产权登记表 (清镇)_盘点表" xfId="6"/>
    <cellStyle name="差_Sheet2 (2)_房屋土地产权登记表 (乌当段)" xfId="7"/>
    <cellStyle name="差_Sheet2 (2)_房屋土地产权登记表 (息烽)" xfId="8"/>
    <cellStyle name="差_房屋土地产权登记表 (白云)" xfId="9"/>
    <cellStyle name="差_房屋土地产权登记表 (花溪)2023.8.4" xfId="10"/>
    <cellStyle name="差_房屋土地产权登记表 (开阳)" xfId="11"/>
    <cellStyle name="差_房屋土地产权登记表 (清镇)" xfId="12"/>
    <cellStyle name="差_房屋土地产权登记表 (乌当段)" xfId="13"/>
    <cellStyle name="差_房屋土地产权登记表 (息烽)" xfId="14"/>
    <cellStyle name="差_盘点表" xfId="15"/>
    <cellStyle name="差_资产总账(含账内账外全部资产)" xfId="16"/>
    <cellStyle name="常规" xfId="0" builtinId="0"/>
    <cellStyle name="常规 10" xfId="17"/>
    <cellStyle name="常规 10 2" xfId="18"/>
    <cellStyle name="常规 100" xfId="19"/>
    <cellStyle name="常规 11" xfId="20"/>
    <cellStyle name="常规 12" xfId="21"/>
    <cellStyle name="常规 13" xfId="22"/>
    <cellStyle name="常规 14" xfId="23"/>
    <cellStyle name="常规 15" xfId="24"/>
    <cellStyle name="常规 16" xfId="25"/>
    <cellStyle name="常规 17" xfId="26"/>
    <cellStyle name="常规 18" xfId="27"/>
    <cellStyle name="常规 19" xfId="28"/>
    <cellStyle name="常规 2" xfId="29"/>
    <cellStyle name="常规 2 10" xfId="30"/>
    <cellStyle name="常规 2 11" xfId="31"/>
    <cellStyle name="常规 2 11 2 2" xfId="32"/>
    <cellStyle name="常规 2 11 6" xfId="33"/>
    <cellStyle name="常规 2 13" xfId="34"/>
    <cellStyle name="常规 2 2" xfId="35"/>
    <cellStyle name="常规 2 2 2" xfId="36"/>
    <cellStyle name="常规 2 25" xfId="37"/>
    <cellStyle name="常规 2 29" xfId="38"/>
    <cellStyle name="常规 2 29 2" xfId="39"/>
    <cellStyle name="常规 2 30" xfId="40"/>
    <cellStyle name="常规 2 36" xfId="41"/>
    <cellStyle name="常规 2 6" xfId="42"/>
    <cellStyle name="常规 2_房屋土地产权登记表 (清镇)" xfId="43"/>
    <cellStyle name="常规 20" xfId="44"/>
    <cellStyle name="常规 21" xfId="45"/>
    <cellStyle name="常规 22" xfId="46"/>
    <cellStyle name="常规 23" xfId="47"/>
    <cellStyle name="常规 23 7" xfId="48"/>
    <cellStyle name="常规 24" xfId="49"/>
    <cellStyle name="常规 25" xfId="50"/>
    <cellStyle name="常规 26" xfId="51"/>
    <cellStyle name="常规 27" xfId="52"/>
    <cellStyle name="常规 28" xfId="53"/>
    <cellStyle name="常规 29" xfId="54"/>
    <cellStyle name="常规 3" xfId="55"/>
    <cellStyle name="常规 3 4" xfId="56"/>
    <cellStyle name="常规 3_房屋土地产权登记表 (清镇)" xfId="57"/>
    <cellStyle name="常规 30" xfId="58"/>
    <cellStyle name="常规 31" xfId="59"/>
    <cellStyle name="常规 32" xfId="60"/>
    <cellStyle name="常规 33" xfId="61"/>
    <cellStyle name="常规 34" xfId="62"/>
    <cellStyle name="常规 36" xfId="63"/>
    <cellStyle name="常规 37" xfId="64"/>
    <cellStyle name="常规 38" xfId="65"/>
    <cellStyle name="常规 39" xfId="66"/>
    <cellStyle name="常规 4" xfId="67"/>
    <cellStyle name="常规 5" xfId="68"/>
    <cellStyle name="常规 5 2" xfId="69"/>
    <cellStyle name="常规 6" xfId="70"/>
    <cellStyle name="常规 7" xfId="71"/>
    <cellStyle name="常规 7 5" xfId="72"/>
    <cellStyle name="常规 79" xfId="73"/>
    <cellStyle name="常规 8" xfId="74"/>
    <cellStyle name="常规 9" xfId="75"/>
    <cellStyle name="好_Sheet2 (2)" xfId="76"/>
    <cellStyle name="好_Sheet2 (2)_房屋土地产权登记表 (白云)" xfId="77"/>
    <cellStyle name="好_Sheet2 (2)_房屋土地产权登记表 (花溪)2023.8.4" xfId="78"/>
    <cellStyle name="好_Sheet2 (2)_房屋土地产权登记表 (开阳)" xfId="79"/>
    <cellStyle name="好_Sheet2 (2)_房屋土地产权登记表 (清镇)" xfId="80"/>
    <cellStyle name="好_Sheet2 (2)_房屋土地产权登记表 (清镇)_盘点表" xfId="81"/>
    <cellStyle name="好_Sheet2 (2)_房屋土地产权登记表 (乌当段)" xfId="82"/>
    <cellStyle name="好_Sheet2 (2)_房屋土地产权登记表 (息烽)" xfId="83"/>
    <cellStyle name="好_房屋土地产权登记表 (白云)" xfId="84"/>
    <cellStyle name="好_房屋土地产权登记表 (花溪)2023.8.4" xfId="85"/>
    <cellStyle name="好_房屋土地产权登记表 (开阳)" xfId="86"/>
    <cellStyle name="好_房屋土地产权登记表 (清镇)" xfId="87"/>
    <cellStyle name="好_房屋土地产权登记表 (乌当段)" xfId="88"/>
    <cellStyle name="好_房屋土地产权登记表 (息烽)" xfId="89"/>
    <cellStyle name="好_盘点表" xfId="90"/>
    <cellStyle name="好_资产总账(含账内账外全部资产)" xfId="9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O19"/>
  <sheetViews>
    <sheetView tabSelected="1" zoomScale="85" zoomScaleNormal="85" workbookViewId="0">
      <selection activeCell="P11" sqref="P11"/>
    </sheetView>
  </sheetViews>
  <sheetFormatPr defaultColWidth="32.375" defaultRowHeight="14.25"/>
  <cols>
    <col min="1" max="1" width="5.5" style="4" bestFit="1" customWidth="1"/>
    <col min="2" max="2" width="6.125" style="4" customWidth="1"/>
    <col min="3" max="3" width="10.5" style="4" customWidth="1"/>
    <col min="4" max="4" width="10.5" style="10" bestFit="1" customWidth="1"/>
    <col min="5" max="5" width="15" style="4" customWidth="1"/>
    <col min="6" max="6" width="13.5" style="4" bestFit="1" customWidth="1"/>
    <col min="7" max="7" width="17.75" style="4" bestFit="1" customWidth="1"/>
    <col min="8" max="8" width="13.5" style="4" bestFit="1" customWidth="1"/>
    <col min="9" max="9" width="16" style="10" bestFit="1" customWidth="1"/>
    <col min="10" max="10" width="20.375" style="4" customWidth="1"/>
    <col min="11" max="11" width="22.125" style="4" bestFit="1" customWidth="1"/>
    <col min="12" max="12" width="18.5" style="18" customWidth="1"/>
    <col min="13" max="13" width="12.25" style="4" customWidth="1"/>
    <col min="14" max="14" width="35.5" style="12" customWidth="1"/>
    <col min="15" max="15" width="17.125" style="4" customWidth="1"/>
    <col min="16" max="16384" width="32.375" style="4"/>
  </cols>
  <sheetData>
    <row r="1" spans="1:15" s="1" customFormat="1" ht="53.25" customHeight="1">
      <c r="A1" s="33" t="s">
        <v>133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2" customFormat="1" ht="15.75" customHeight="1">
      <c r="A2" s="34"/>
      <c r="B2" s="34"/>
      <c r="C2" s="34"/>
      <c r="D2" s="34"/>
      <c r="E2" s="34"/>
      <c r="F2" s="5"/>
      <c r="G2" s="5"/>
      <c r="H2" s="5"/>
      <c r="I2" s="13"/>
      <c r="J2" s="5"/>
      <c r="K2" s="5"/>
      <c r="L2" s="16"/>
      <c r="M2" s="35"/>
      <c r="N2" s="35"/>
    </row>
    <row r="3" spans="1:15" s="3" customFormat="1" ht="32.25" customHeight="1">
      <c r="A3" s="6" t="s">
        <v>0</v>
      </c>
      <c r="B3" s="6" t="s">
        <v>86</v>
      </c>
      <c r="C3" s="6" t="s">
        <v>1</v>
      </c>
      <c r="D3" s="9" t="s">
        <v>2</v>
      </c>
      <c r="E3" s="6" t="s">
        <v>3</v>
      </c>
      <c r="F3" s="6" t="s">
        <v>4</v>
      </c>
      <c r="G3" s="6" t="s">
        <v>5</v>
      </c>
      <c r="H3" s="8" t="s">
        <v>6</v>
      </c>
      <c r="I3" s="14" t="s">
        <v>129</v>
      </c>
      <c r="J3" s="6" t="s">
        <v>87</v>
      </c>
      <c r="K3" s="6" t="s">
        <v>120</v>
      </c>
      <c r="L3" s="15" t="s">
        <v>121</v>
      </c>
      <c r="M3" s="6" t="s">
        <v>123</v>
      </c>
      <c r="N3" s="7" t="s">
        <v>7</v>
      </c>
      <c r="O3" s="7" t="s">
        <v>119</v>
      </c>
    </row>
    <row r="4" spans="1:15" s="3" customFormat="1" ht="28.5">
      <c r="A4" s="6">
        <v>1</v>
      </c>
      <c r="B4" s="7" t="s">
        <v>88</v>
      </c>
      <c r="C4" s="28" t="s">
        <v>75</v>
      </c>
      <c r="D4" s="22" t="s">
        <v>76</v>
      </c>
      <c r="E4" s="28" t="s">
        <v>77</v>
      </c>
      <c r="F4" s="9" t="s">
        <v>116</v>
      </c>
      <c r="G4" s="23">
        <v>6537.96</v>
      </c>
      <c r="H4" s="23">
        <v>66.040000000000006</v>
      </c>
      <c r="I4" s="9" t="s">
        <v>94</v>
      </c>
      <c r="J4" s="27" t="s">
        <v>79</v>
      </c>
      <c r="K4" s="17">
        <v>0</v>
      </c>
      <c r="L4" s="38">
        <v>0</v>
      </c>
      <c r="M4" s="6" t="s">
        <v>41</v>
      </c>
      <c r="N4" s="31" t="s">
        <v>125</v>
      </c>
      <c r="O4" s="6" t="s">
        <v>114</v>
      </c>
    </row>
    <row r="5" spans="1:15" s="3" customFormat="1" ht="28.5">
      <c r="A5" s="6">
        <v>2</v>
      </c>
      <c r="B5" s="7" t="s">
        <v>88</v>
      </c>
      <c r="C5" s="28" t="s">
        <v>75</v>
      </c>
      <c r="D5" s="22" t="s">
        <v>80</v>
      </c>
      <c r="E5" s="28" t="s">
        <v>77</v>
      </c>
      <c r="F5" s="9" t="s">
        <v>116</v>
      </c>
      <c r="G5" s="23">
        <v>5407.38</v>
      </c>
      <c r="H5" s="23">
        <v>54.62</v>
      </c>
      <c r="I5" s="9" t="s">
        <v>94</v>
      </c>
      <c r="J5" s="27" t="s">
        <v>79</v>
      </c>
      <c r="K5" s="17">
        <v>0</v>
      </c>
      <c r="L5" s="39"/>
      <c r="M5" s="6" t="s">
        <v>41</v>
      </c>
      <c r="N5" s="41"/>
      <c r="O5" s="6" t="s">
        <v>114</v>
      </c>
    </row>
    <row r="6" spans="1:15" s="3" customFormat="1" ht="28.5">
      <c r="A6" s="6">
        <v>3</v>
      </c>
      <c r="B6" s="7" t="s">
        <v>88</v>
      </c>
      <c r="C6" s="28" t="s">
        <v>81</v>
      </c>
      <c r="D6" s="22" t="s">
        <v>82</v>
      </c>
      <c r="E6" s="28" t="s">
        <v>77</v>
      </c>
      <c r="F6" s="9" t="s">
        <v>115</v>
      </c>
      <c r="G6" s="23">
        <v>1750.32</v>
      </c>
      <c r="H6" s="23">
        <v>17.68</v>
      </c>
      <c r="I6" s="9" t="s">
        <v>94</v>
      </c>
      <c r="J6" s="27" t="s">
        <v>79</v>
      </c>
      <c r="K6" s="17">
        <v>0</v>
      </c>
      <c r="L6" s="39"/>
      <c r="M6" s="6" t="s">
        <v>41</v>
      </c>
      <c r="N6" s="41"/>
      <c r="O6" s="6" t="s">
        <v>114</v>
      </c>
    </row>
    <row r="7" spans="1:15" s="3" customFormat="1" ht="28.5">
      <c r="A7" s="6">
        <v>4</v>
      </c>
      <c r="B7" s="7" t="s">
        <v>88</v>
      </c>
      <c r="C7" s="28" t="s">
        <v>78</v>
      </c>
      <c r="D7" s="22" t="s">
        <v>83</v>
      </c>
      <c r="E7" s="28" t="s">
        <v>77</v>
      </c>
      <c r="F7" s="9" t="s">
        <v>117</v>
      </c>
      <c r="G7" s="23">
        <v>11827.53</v>
      </c>
      <c r="H7" s="23">
        <v>119.47</v>
      </c>
      <c r="I7" s="9" t="s">
        <v>94</v>
      </c>
      <c r="J7" s="27" t="s">
        <v>79</v>
      </c>
      <c r="K7" s="17">
        <v>0</v>
      </c>
      <c r="L7" s="40"/>
      <c r="M7" s="6" t="s">
        <v>41</v>
      </c>
      <c r="N7" s="32"/>
      <c r="O7" s="6" t="s">
        <v>114</v>
      </c>
    </row>
    <row r="8" spans="1:15" ht="28.5">
      <c r="A8" s="6">
        <v>5</v>
      </c>
      <c r="B8" s="6" t="s">
        <v>109</v>
      </c>
      <c r="C8" s="28" t="s">
        <v>84</v>
      </c>
      <c r="D8" s="22" t="s">
        <v>85</v>
      </c>
      <c r="E8" s="27" t="s">
        <v>44</v>
      </c>
      <c r="F8" s="9" t="s">
        <v>118</v>
      </c>
      <c r="G8" s="25">
        <v>2201.5</v>
      </c>
      <c r="H8" s="24">
        <v>3555.71</v>
      </c>
      <c r="I8" s="9" t="s">
        <v>94</v>
      </c>
      <c r="J8" s="27" t="s">
        <v>79</v>
      </c>
      <c r="K8" s="17">
        <v>733779</v>
      </c>
      <c r="L8" s="15">
        <f>1209361.24+26275</f>
        <v>1235636.24</v>
      </c>
      <c r="M8" s="6" t="s">
        <v>41</v>
      </c>
      <c r="N8" s="21"/>
      <c r="O8" s="6" t="s">
        <v>114</v>
      </c>
    </row>
    <row r="9" spans="1:15" s="3" customFormat="1" ht="28.5">
      <c r="A9" s="6">
        <v>6</v>
      </c>
      <c r="B9" s="7" t="s">
        <v>88</v>
      </c>
      <c r="C9" s="21" t="s">
        <v>64</v>
      </c>
      <c r="D9" s="9" t="s">
        <v>65</v>
      </c>
      <c r="E9" s="21" t="s">
        <v>95</v>
      </c>
      <c r="F9" s="9" t="s">
        <v>96</v>
      </c>
      <c r="G9" s="11">
        <v>5400</v>
      </c>
      <c r="H9" s="11">
        <v>108.8</v>
      </c>
      <c r="I9" s="7" t="s">
        <v>97</v>
      </c>
      <c r="J9" s="21" t="s">
        <v>68</v>
      </c>
      <c r="K9" s="17">
        <v>0</v>
      </c>
      <c r="L9" s="38">
        <v>0</v>
      </c>
      <c r="M9" s="6" t="s">
        <v>41</v>
      </c>
      <c r="N9" s="31" t="s">
        <v>127</v>
      </c>
      <c r="O9" s="6" t="s">
        <v>98</v>
      </c>
    </row>
    <row r="10" spans="1:15" s="3" customFormat="1" ht="28.5">
      <c r="A10" s="6">
        <v>7</v>
      </c>
      <c r="B10" s="7" t="s">
        <v>88</v>
      </c>
      <c r="C10" s="21" t="s">
        <v>64</v>
      </c>
      <c r="D10" s="9" t="s">
        <v>66</v>
      </c>
      <c r="E10" s="21" t="s">
        <v>95</v>
      </c>
      <c r="F10" s="9" t="s">
        <v>99</v>
      </c>
      <c r="G10" s="11">
        <v>13323</v>
      </c>
      <c r="H10" s="11">
        <v>277.39999999999998</v>
      </c>
      <c r="I10" s="7" t="s">
        <v>97</v>
      </c>
      <c r="J10" s="21" t="s">
        <v>68</v>
      </c>
      <c r="K10" s="17">
        <v>0</v>
      </c>
      <c r="L10" s="40"/>
      <c r="M10" s="6" t="s">
        <v>41</v>
      </c>
      <c r="N10" s="32"/>
      <c r="O10" s="6" t="s">
        <v>98</v>
      </c>
    </row>
    <row r="11" spans="1:15" ht="28.5">
      <c r="A11" s="6">
        <v>8</v>
      </c>
      <c r="B11" s="6" t="s">
        <v>109</v>
      </c>
      <c r="C11" s="21" t="s">
        <v>44</v>
      </c>
      <c r="D11" s="9" t="s">
        <v>126</v>
      </c>
      <c r="E11" s="21" t="s">
        <v>67</v>
      </c>
      <c r="F11" s="14" t="s">
        <v>113</v>
      </c>
      <c r="G11" s="8">
        <v>1</v>
      </c>
      <c r="H11" s="15">
        <v>620</v>
      </c>
      <c r="I11" s="7" t="s">
        <v>97</v>
      </c>
      <c r="J11" s="21" t="s">
        <v>68</v>
      </c>
      <c r="K11" s="15">
        <f>(660-362.09)*620</f>
        <v>184704.2</v>
      </c>
      <c r="L11" s="15">
        <v>200000</v>
      </c>
      <c r="M11" s="6" t="s">
        <v>41</v>
      </c>
      <c r="N11" s="21" t="s">
        <v>128</v>
      </c>
      <c r="O11" s="6" t="s">
        <v>98</v>
      </c>
    </row>
    <row r="12" spans="1:15" s="3" customFormat="1" ht="57">
      <c r="A12" s="6">
        <v>9</v>
      </c>
      <c r="B12" s="7" t="s">
        <v>88</v>
      </c>
      <c r="C12" s="21" t="s">
        <v>69</v>
      </c>
      <c r="D12" s="9" t="s">
        <v>100</v>
      </c>
      <c r="E12" s="29" t="s">
        <v>71</v>
      </c>
      <c r="F12" s="9" t="s">
        <v>101</v>
      </c>
      <c r="G12" s="11">
        <v>700000</v>
      </c>
      <c r="H12" s="11">
        <v>1310</v>
      </c>
      <c r="I12" s="6" t="s">
        <v>102</v>
      </c>
      <c r="J12" s="21" t="s">
        <v>103</v>
      </c>
      <c r="K12" s="17">
        <f>ROUND(15159*80.66,0)</f>
        <v>1222725</v>
      </c>
      <c r="L12" s="17">
        <f>450875.32+1419945.5</f>
        <v>1870820.82</v>
      </c>
      <c r="M12" s="6" t="s">
        <v>104</v>
      </c>
      <c r="N12" s="21" t="s">
        <v>105</v>
      </c>
      <c r="O12" s="6" t="s">
        <v>98</v>
      </c>
    </row>
    <row r="13" spans="1:15" s="3" customFormat="1" ht="28.5">
      <c r="A13" s="6">
        <v>10</v>
      </c>
      <c r="B13" s="7" t="s">
        <v>88</v>
      </c>
      <c r="C13" s="21" t="s">
        <v>69</v>
      </c>
      <c r="D13" s="9" t="s">
        <v>106</v>
      </c>
      <c r="E13" s="29" t="s">
        <v>71</v>
      </c>
      <c r="F13" s="9" t="s">
        <v>101</v>
      </c>
      <c r="G13" s="11">
        <v>8012</v>
      </c>
      <c r="H13" s="11">
        <v>226.67</v>
      </c>
      <c r="I13" s="6" t="s">
        <v>107</v>
      </c>
      <c r="J13" s="21" t="s">
        <v>108</v>
      </c>
      <c r="K13" s="17">
        <f>ROUND(4691.7*208.02+39*720,2)</f>
        <v>1004047.43</v>
      </c>
      <c r="L13" s="17">
        <v>1990171.78</v>
      </c>
      <c r="M13" s="6" t="s">
        <v>104</v>
      </c>
      <c r="N13" s="21" t="s">
        <v>130</v>
      </c>
      <c r="O13" s="6" t="s">
        <v>98</v>
      </c>
    </row>
    <row r="14" spans="1:15" s="3" customFormat="1" ht="28.5">
      <c r="A14" s="6">
        <v>11</v>
      </c>
      <c r="B14" s="6" t="s">
        <v>109</v>
      </c>
      <c r="C14" s="21" t="s">
        <v>70</v>
      </c>
      <c r="D14" s="9" t="s">
        <v>110</v>
      </c>
      <c r="E14" s="29" t="s">
        <v>72</v>
      </c>
      <c r="F14" s="9" t="s">
        <v>101</v>
      </c>
      <c r="G14" s="8">
        <v>1</v>
      </c>
      <c r="H14" s="6">
        <v>317.5</v>
      </c>
      <c r="I14" s="6" t="s">
        <v>111</v>
      </c>
      <c r="J14" s="21" t="s">
        <v>73</v>
      </c>
      <c r="K14" s="17">
        <v>0</v>
      </c>
      <c r="L14" s="17">
        <v>0</v>
      </c>
      <c r="M14" s="6" t="s">
        <v>41</v>
      </c>
      <c r="N14" s="21" t="s">
        <v>74</v>
      </c>
      <c r="O14" s="6" t="s">
        <v>98</v>
      </c>
    </row>
    <row r="15" spans="1:15" s="3" customFormat="1" ht="28.5">
      <c r="A15" s="6">
        <v>12</v>
      </c>
      <c r="B15" s="7" t="s">
        <v>88</v>
      </c>
      <c r="C15" s="21" t="s">
        <v>8</v>
      </c>
      <c r="D15" s="9" t="s">
        <v>13</v>
      </c>
      <c r="E15" s="21" t="s">
        <v>89</v>
      </c>
      <c r="F15" s="9" t="s">
        <v>90</v>
      </c>
      <c r="G15" s="11">
        <v>155635.41</v>
      </c>
      <c r="H15" s="11">
        <v>571</v>
      </c>
      <c r="I15" s="9" t="s">
        <v>91</v>
      </c>
      <c r="J15" s="21" t="s">
        <v>40</v>
      </c>
      <c r="K15" s="17">
        <v>0</v>
      </c>
      <c r="L15" s="17">
        <v>0</v>
      </c>
      <c r="M15" s="6" t="s">
        <v>41</v>
      </c>
      <c r="N15" s="21" t="s">
        <v>124</v>
      </c>
      <c r="O15" s="6" t="s">
        <v>39</v>
      </c>
    </row>
    <row r="16" spans="1:15" s="3" customFormat="1" ht="28.5">
      <c r="A16" s="6">
        <v>13</v>
      </c>
      <c r="B16" s="7" t="s">
        <v>88</v>
      </c>
      <c r="C16" s="21" t="s">
        <v>9</v>
      </c>
      <c r="D16" s="9" t="s">
        <v>14</v>
      </c>
      <c r="E16" s="21" t="s">
        <v>89</v>
      </c>
      <c r="F16" s="9" t="s">
        <v>92</v>
      </c>
      <c r="G16" s="11">
        <v>13296.72</v>
      </c>
      <c r="H16" s="11">
        <v>91.35</v>
      </c>
      <c r="I16" s="9" t="s">
        <v>91</v>
      </c>
      <c r="J16" s="21" t="s">
        <v>40</v>
      </c>
      <c r="K16" s="17">
        <v>795800</v>
      </c>
      <c r="L16" s="38">
        <v>2490400.7999999998</v>
      </c>
      <c r="M16" s="6" t="s">
        <v>41</v>
      </c>
      <c r="N16" s="21" t="s">
        <v>131</v>
      </c>
      <c r="O16" s="6" t="s">
        <v>39</v>
      </c>
    </row>
    <row r="17" spans="1:15" s="3" customFormat="1" ht="28.5">
      <c r="A17" s="6">
        <v>14</v>
      </c>
      <c r="B17" s="7" t="s">
        <v>88</v>
      </c>
      <c r="C17" s="21" t="s">
        <v>8</v>
      </c>
      <c r="D17" s="9" t="s">
        <v>15</v>
      </c>
      <c r="E17" s="21" t="s">
        <v>89</v>
      </c>
      <c r="F17" s="9" t="s">
        <v>93</v>
      </c>
      <c r="G17" s="11">
        <v>1220788.8700000001</v>
      </c>
      <c r="H17" s="11">
        <v>2260</v>
      </c>
      <c r="I17" s="9" t="s">
        <v>91</v>
      </c>
      <c r="J17" s="21" t="s">
        <v>40</v>
      </c>
      <c r="K17" s="17">
        <v>647200</v>
      </c>
      <c r="L17" s="39"/>
      <c r="M17" s="6" t="s">
        <v>41</v>
      </c>
      <c r="N17" s="21" t="s">
        <v>132</v>
      </c>
      <c r="O17" s="6" t="s">
        <v>39</v>
      </c>
    </row>
    <row r="18" spans="1:15" s="3" customFormat="1" ht="28.5">
      <c r="A18" s="6">
        <v>15</v>
      </c>
      <c r="B18" s="6" t="s">
        <v>109</v>
      </c>
      <c r="C18" s="21" t="s">
        <v>44</v>
      </c>
      <c r="D18" s="9" t="s">
        <v>49</v>
      </c>
      <c r="E18" s="21" t="s">
        <v>50</v>
      </c>
      <c r="F18" s="14" t="s">
        <v>112</v>
      </c>
      <c r="G18" s="8">
        <v>1</v>
      </c>
      <c r="H18" s="15">
        <v>2639.87</v>
      </c>
      <c r="I18" s="9" t="s">
        <v>91</v>
      </c>
      <c r="J18" s="21" t="s">
        <v>40</v>
      </c>
      <c r="K18" s="17">
        <v>481450</v>
      </c>
      <c r="L18" s="40"/>
      <c r="M18" s="6" t="s">
        <v>41</v>
      </c>
      <c r="N18" s="21"/>
      <c r="O18" s="6" t="s">
        <v>39</v>
      </c>
    </row>
    <row r="19" spans="1:15" ht="30" customHeight="1">
      <c r="A19" s="36" t="s">
        <v>122</v>
      </c>
      <c r="B19" s="36"/>
      <c r="C19" s="36"/>
      <c r="D19" s="36"/>
      <c r="E19" s="36"/>
      <c r="F19" s="36"/>
      <c r="G19" s="26">
        <f>SUM(G4:G18)</f>
        <v>2144183.69</v>
      </c>
      <c r="H19" s="26">
        <f>SUM(H4:H18)</f>
        <v>12236.11</v>
      </c>
      <c r="I19" s="37"/>
      <c r="J19" s="37"/>
      <c r="K19" s="30">
        <f>SUM(K4:K18)</f>
        <v>5069705.6300000008</v>
      </c>
      <c r="L19" s="30">
        <f>SUM(L4:L18)</f>
        <v>7787029.6399999997</v>
      </c>
      <c r="M19" s="36"/>
      <c r="N19" s="36"/>
      <c r="O19" s="36"/>
    </row>
  </sheetData>
  <mergeCells count="11">
    <mergeCell ref="A2:E2"/>
    <mergeCell ref="M2:N2"/>
    <mergeCell ref="M19:O19"/>
    <mergeCell ref="I19:J19"/>
    <mergeCell ref="A19:F19"/>
    <mergeCell ref="L4:L7"/>
    <mergeCell ref="N4:N7"/>
    <mergeCell ref="L9:L10"/>
    <mergeCell ref="N9:N10"/>
    <mergeCell ref="L16:L18"/>
    <mergeCell ref="A1:O1"/>
  </mergeCells>
  <phoneticPr fontId="6" type="noConversion"/>
  <pageMargins left="0.75138888888888899" right="0.75138888888888899" top="1" bottom="1" header="0.5" footer="0.5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37"/>
  <sheetViews>
    <sheetView workbookViewId="0">
      <selection activeCell="A37" sqref="A1:A37"/>
    </sheetView>
  </sheetViews>
  <sheetFormatPr defaultRowHeight="13.5"/>
  <cols>
    <col min="1" max="1" width="13.75" customWidth="1"/>
    <col min="2" max="2" width="15.625" customWidth="1"/>
    <col min="3" max="3" width="14.25" customWidth="1"/>
    <col min="4" max="4" width="54.875" customWidth="1"/>
  </cols>
  <sheetData>
    <row r="1" spans="1:4">
      <c r="A1" s="19" t="s">
        <v>10</v>
      </c>
      <c r="B1" s="20">
        <v>167358.24</v>
      </c>
      <c r="C1" s="20">
        <v>167358.24</v>
      </c>
      <c r="D1" s="20" t="s">
        <v>52</v>
      </c>
    </row>
    <row r="2" spans="1:4">
      <c r="A2" s="19" t="s">
        <v>11</v>
      </c>
      <c r="B2" s="20">
        <v>42398.04</v>
      </c>
      <c r="C2" s="20">
        <v>42398.04</v>
      </c>
      <c r="D2" s="20" t="s">
        <v>52</v>
      </c>
    </row>
    <row r="3" spans="1:4">
      <c r="A3" s="19" t="s">
        <v>12</v>
      </c>
      <c r="B3" s="20">
        <v>71021.36</v>
      </c>
      <c r="C3" s="20">
        <v>71021.36</v>
      </c>
      <c r="D3" s="20" t="s">
        <v>52</v>
      </c>
    </row>
    <row r="4" spans="1:4">
      <c r="A4" s="19" t="s">
        <v>13</v>
      </c>
      <c r="B4" s="20">
        <v>0</v>
      </c>
      <c r="C4" s="20">
        <v>0</v>
      </c>
      <c r="D4" s="20"/>
    </row>
    <row r="5" spans="1:4">
      <c r="A5" s="19" t="s">
        <v>14</v>
      </c>
      <c r="B5" s="20">
        <v>795800</v>
      </c>
      <c r="C5" s="20">
        <v>1098715.6000000001</v>
      </c>
      <c r="D5" s="20" t="s">
        <v>53</v>
      </c>
    </row>
    <row r="6" spans="1:4">
      <c r="A6" s="19" t="s">
        <v>15</v>
      </c>
      <c r="B6" s="20">
        <v>647200</v>
      </c>
      <c r="C6" s="20">
        <v>843735.2</v>
      </c>
      <c r="D6" s="20" t="s">
        <v>53</v>
      </c>
    </row>
    <row r="7" spans="1:4">
      <c r="A7" s="19" t="s">
        <v>16</v>
      </c>
      <c r="B7" s="20">
        <v>46653.75</v>
      </c>
      <c r="C7" s="20">
        <v>46653.75</v>
      </c>
      <c r="D7" s="20" t="s">
        <v>52</v>
      </c>
    </row>
    <row r="8" spans="1:4">
      <c r="A8" s="19" t="s">
        <v>17</v>
      </c>
      <c r="B8" s="20">
        <v>361059.48</v>
      </c>
      <c r="C8" s="20">
        <v>361059.48</v>
      </c>
      <c r="D8" s="20" t="s">
        <v>52</v>
      </c>
    </row>
    <row r="9" spans="1:4">
      <c r="A9" s="19" t="s">
        <v>18</v>
      </c>
      <c r="B9" s="20">
        <v>24738.82</v>
      </c>
      <c r="C9" s="20">
        <v>24738.82</v>
      </c>
      <c r="D9" s="20" t="s">
        <v>52</v>
      </c>
    </row>
    <row r="10" spans="1:4">
      <c r="A10" s="19" t="s">
        <v>19</v>
      </c>
      <c r="B10" s="20">
        <v>11454.63</v>
      </c>
      <c r="C10" s="20">
        <v>11454.63</v>
      </c>
      <c r="D10" s="20" t="s">
        <v>52</v>
      </c>
    </row>
    <row r="11" spans="1:4">
      <c r="A11" s="19" t="s">
        <v>20</v>
      </c>
      <c r="B11" s="20">
        <v>46189.73</v>
      </c>
      <c r="C11" s="20">
        <v>46189.73</v>
      </c>
      <c r="D11" s="20" t="s">
        <v>52</v>
      </c>
    </row>
    <row r="12" spans="1:4">
      <c r="A12" s="19" t="s">
        <v>21</v>
      </c>
      <c r="B12" s="20">
        <v>937381</v>
      </c>
      <c r="C12" s="20">
        <v>1112691</v>
      </c>
      <c r="D12" s="20" t="s">
        <v>54</v>
      </c>
    </row>
    <row r="13" spans="1:4">
      <c r="A13" s="19" t="s">
        <v>22</v>
      </c>
      <c r="B13" s="20">
        <v>399630.98</v>
      </c>
      <c r="C13" s="20">
        <v>399630.98</v>
      </c>
      <c r="D13" s="20" t="s">
        <v>55</v>
      </c>
    </row>
    <row r="14" spans="1:4">
      <c r="A14" s="19" t="s">
        <v>23</v>
      </c>
      <c r="B14" s="20">
        <v>630063.19999999995</v>
      </c>
      <c r="C14" s="20">
        <v>569432.80000000005</v>
      </c>
      <c r="D14" s="20" t="s">
        <v>56</v>
      </c>
    </row>
    <row r="15" spans="1:4">
      <c r="A15" s="19" t="s">
        <v>24</v>
      </c>
      <c r="B15" s="20">
        <v>30414</v>
      </c>
      <c r="C15" s="20">
        <v>30414</v>
      </c>
      <c r="D15" s="20" t="s">
        <v>57</v>
      </c>
    </row>
    <row r="16" spans="1:4">
      <c r="A16" s="19" t="s">
        <v>25</v>
      </c>
      <c r="B16" s="20">
        <v>555043.02</v>
      </c>
      <c r="C16" s="20">
        <v>555043.02</v>
      </c>
      <c r="D16" s="20" t="s">
        <v>55</v>
      </c>
    </row>
    <row r="17" spans="1:4">
      <c r="A17" s="19" t="s">
        <v>26</v>
      </c>
      <c r="B17" s="20">
        <v>1347277.81</v>
      </c>
      <c r="C17" s="20">
        <v>1347277.81</v>
      </c>
      <c r="D17" s="20" t="s">
        <v>58</v>
      </c>
    </row>
    <row r="18" spans="1:4">
      <c r="A18" s="19" t="s">
        <v>27</v>
      </c>
      <c r="B18" s="20">
        <v>1347277.81</v>
      </c>
      <c r="C18" s="20">
        <v>1347277.81</v>
      </c>
      <c r="D18" s="20" t="s">
        <v>58</v>
      </c>
    </row>
    <row r="19" spans="1:4">
      <c r="A19" s="19" t="s">
        <v>28</v>
      </c>
      <c r="B19" s="20">
        <v>36619.199999999997</v>
      </c>
      <c r="C19" s="20">
        <v>36619.199999999997</v>
      </c>
      <c r="D19" s="20" t="s">
        <v>59</v>
      </c>
    </row>
    <row r="20" spans="1:4">
      <c r="A20" s="19" t="s">
        <v>29</v>
      </c>
      <c r="B20" s="20">
        <v>1347277.81</v>
      </c>
      <c r="C20" s="20">
        <v>1347277.81</v>
      </c>
      <c r="D20" s="20" t="s">
        <v>58</v>
      </c>
    </row>
    <row r="21" spans="1:4">
      <c r="A21" s="19" t="s">
        <v>30</v>
      </c>
      <c r="B21" s="20">
        <v>1347277.81</v>
      </c>
      <c r="C21" s="20">
        <v>1347277.81</v>
      </c>
      <c r="D21" s="20" t="s">
        <v>58</v>
      </c>
    </row>
    <row r="22" spans="1:4">
      <c r="A22" s="19" t="s">
        <v>31</v>
      </c>
      <c r="B22" s="20">
        <v>1347277.81</v>
      </c>
      <c r="C22" s="20">
        <v>1347277.81</v>
      </c>
      <c r="D22" s="20" t="s">
        <v>58</v>
      </c>
    </row>
    <row r="23" spans="1:4">
      <c r="A23" s="19" t="s">
        <v>32</v>
      </c>
      <c r="B23" s="20">
        <v>227015.34</v>
      </c>
      <c r="C23" s="20">
        <v>227015.34</v>
      </c>
      <c r="D23" s="20" t="s">
        <v>60</v>
      </c>
    </row>
    <row r="24" spans="1:4">
      <c r="A24" s="19" t="s">
        <v>33</v>
      </c>
      <c r="B24" s="20">
        <v>227015.34</v>
      </c>
      <c r="C24" s="20">
        <v>227015.34</v>
      </c>
      <c r="D24" s="20" t="s">
        <v>60</v>
      </c>
    </row>
    <row r="25" spans="1:4">
      <c r="A25" s="19" t="s">
        <v>34</v>
      </c>
      <c r="B25" s="20">
        <v>227015.34</v>
      </c>
      <c r="C25" s="20">
        <v>227015.34</v>
      </c>
      <c r="D25" s="20" t="s">
        <v>60</v>
      </c>
    </row>
    <row r="26" spans="1:4">
      <c r="A26" s="19" t="s">
        <v>35</v>
      </c>
      <c r="B26" s="20">
        <v>227015.34</v>
      </c>
      <c r="C26" s="20">
        <v>227015.34</v>
      </c>
      <c r="D26" s="20" t="s">
        <v>60</v>
      </c>
    </row>
    <row r="27" spans="1:4">
      <c r="A27" s="19" t="s">
        <v>36</v>
      </c>
      <c r="B27" s="20">
        <v>227015.34</v>
      </c>
      <c r="C27" s="20">
        <v>227015.34</v>
      </c>
      <c r="D27" s="20" t="s">
        <v>60</v>
      </c>
    </row>
    <row r="28" spans="1:4">
      <c r="A28" s="19" t="s">
        <v>37</v>
      </c>
      <c r="B28" s="20">
        <v>227015.34</v>
      </c>
      <c r="C28" s="20">
        <v>227015.34</v>
      </c>
      <c r="D28" s="20" t="s">
        <v>60</v>
      </c>
    </row>
    <row r="29" spans="1:4">
      <c r="A29" s="19" t="s">
        <v>38</v>
      </c>
      <c r="B29" s="20">
        <v>227015.34</v>
      </c>
      <c r="C29" s="20">
        <v>227015.34</v>
      </c>
      <c r="D29" s="20" t="s">
        <v>60</v>
      </c>
    </row>
    <row r="30" spans="1:4">
      <c r="A30" s="19" t="s">
        <v>42</v>
      </c>
      <c r="B30" s="20">
        <v>0</v>
      </c>
      <c r="C30" s="20">
        <v>0</v>
      </c>
      <c r="D30" s="20" t="s">
        <v>58</v>
      </c>
    </row>
    <row r="31" spans="1:4">
      <c r="A31" s="19" t="s">
        <v>43</v>
      </c>
      <c r="B31" s="20">
        <v>47700</v>
      </c>
      <c r="C31" s="20">
        <v>47700</v>
      </c>
      <c r="D31" s="20" t="s">
        <v>61</v>
      </c>
    </row>
    <row r="32" spans="1:4">
      <c r="A32" s="19" t="s">
        <v>45</v>
      </c>
      <c r="B32" s="20">
        <v>422897.3</v>
      </c>
      <c r="C32" s="20">
        <v>422897.3</v>
      </c>
      <c r="D32" s="20" t="s">
        <v>56</v>
      </c>
    </row>
    <row r="33" spans="1:4">
      <c r="A33" s="19" t="s">
        <v>46</v>
      </c>
      <c r="B33" s="20">
        <v>1025633</v>
      </c>
      <c r="C33" s="20">
        <v>1025633</v>
      </c>
      <c r="D33" s="20" t="s">
        <v>62</v>
      </c>
    </row>
    <row r="34" spans="1:4">
      <c r="A34" s="19" t="s">
        <v>47</v>
      </c>
      <c r="B34" s="20">
        <v>106312</v>
      </c>
      <c r="C34" s="20">
        <v>106312</v>
      </c>
      <c r="D34" s="20" t="s">
        <v>55</v>
      </c>
    </row>
    <row r="35" spans="1:4">
      <c r="A35" s="19" t="s">
        <v>48</v>
      </c>
      <c r="B35" s="20">
        <v>3975476</v>
      </c>
      <c r="C35" s="20">
        <v>4229125.95</v>
      </c>
      <c r="D35" s="20" t="s">
        <v>52</v>
      </c>
    </row>
    <row r="36" spans="1:4">
      <c r="A36" s="19" t="s">
        <v>49</v>
      </c>
      <c r="B36" s="20">
        <v>481450</v>
      </c>
      <c r="C36" s="20">
        <v>547950</v>
      </c>
      <c r="D36" s="20" t="s">
        <v>53</v>
      </c>
    </row>
    <row r="37" spans="1:4">
      <c r="A37" s="19" t="s">
        <v>51</v>
      </c>
      <c r="B37" s="20">
        <v>494642</v>
      </c>
      <c r="C37" s="20">
        <v>624450</v>
      </c>
      <c r="D37" s="20" t="s">
        <v>63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有账无实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WTG_Hee</dc:creator>
  <cp:lastModifiedBy>WTG</cp:lastModifiedBy>
  <cp:revision>0</cp:revision>
  <cp:lastPrinted>2026-01-09T06:01:13Z</cp:lastPrinted>
  <dcterms:created xsi:type="dcterms:W3CDTF">2024-07-23T07:25:00Z</dcterms:created>
  <dcterms:modified xsi:type="dcterms:W3CDTF">2026-01-15T06:29:09Z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7D645A246CFF45019B2BDF7DF3DE687D_13</vt:lpwstr>
  </property>
</Properties>
</file>